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<sst xmlns="http://schemas.openxmlformats.org/spreadsheetml/2006/main" count="33" uniqueCount="31">
  <si>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</si>
  <si>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</si>
  <si>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</si>
  <si>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</si>
  <si>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</si>
  <si>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</si>
  <si>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</si>
  <si>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</si>
  <si>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</si>
  <si>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</si>
  <si>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</si>
  <si>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</si>
  <si>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</si>
  <si>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</si>
  <si>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</si>
  <si>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</si>
  <si>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</si>
  <si>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</si>
  <si>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</si>
  <si>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</si>
  <si>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</si>
  <si>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</si>
  <si>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</si>
  <si>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</si>
  <si>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</si>
  <si>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</si>
  <si>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</si>
  <si>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</si>
  <si>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</si>
  <si>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</si>
  <si>
    <t>AL 30 DE SEPTIEMBRE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</si>
</sst>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19050</xdr:rowOff>
    </xdr:from>
    <xdr:to>
      <xdr:col>10</xdr:col>
      <xdr:colOff>933450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H31" sqref="H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9"/>
      <c r="F2" s="9"/>
      <c r="L2" s="3"/>
    </row>
    <row r="3" spans="2:12" ht="15.75">
      <c r="B3" s="20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12"/>
      <c r="B7" s="25" t="s">
        <v>6</v>
      </c>
      <c r="C7" s="26"/>
      <c r="D7" s="18" t="s">
        <v>7</v>
      </c>
      <c r="E7" s="18" t="s">
        <v>8</v>
      </c>
      <c r="F7" s="18"/>
      <c r="G7" s="18" t="s">
        <v>9</v>
      </c>
      <c r="H7" s="18" t="s">
        <v>10</v>
      </c>
      <c r="I7" s="18" t="s">
        <v>11</v>
      </c>
      <c r="J7" s="18" t="s">
        <v>12</v>
      </c>
      <c r="K7" s="22" t="s">
        <v>13</v>
      </c>
      <c r="L7" s="3"/>
    </row>
    <row r="8" spans="1:12" ht="24" customHeight="1">
      <c r="A8" s="12"/>
      <c r="B8" s="25"/>
      <c r="C8" s="26"/>
      <c r="D8" s="19"/>
      <c r="E8" s="17" t="s">
        <v>3</v>
      </c>
      <c r="F8" s="17" t="s">
        <v>2</v>
      </c>
      <c r="G8" s="19"/>
      <c r="H8" s="19"/>
      <c r="I8" s="19"/>
      <c r="J8" s="19"/>
      <c r="K8" s="23"/>
      <c r="L8" s="3"/>
    </row>
    <row r="9" spans="1:12" ht="15" customHeight="1" hidden="1">
      <c r="A9" s="13"/>
      <c r="B9" s="13"/>
      <c r="C9" s="13"/>
      <c r="D9" s="10">
        <v>1</v>
      </c>
      <c r="E9" s="10" t="s">
        <v>4</v>
      </c>
      <c r="F9" s="10" t="s">
        <v>4</v>
      </c>
      <c r="G9" s="10" t="s">
        <v>5</v>
      </c>
      <c r="H9" s="10">
        <v>4</v>
      </c>
      <c r="I9" s="10">
        <v>5</v>
      </c>
      <c r="J9" s="10" t="s">
        <v>14</v>
      </c>
      <c r="K9" s="10" t="s">
        <v>15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16</v>
      </c>
      <c r="F10" s="13" t="s">
        <v>16</v>
      </c>
      <c r="G10" s="13"/>
      <c r="H10" s="13">
        <v>81400000</v>
      </c>
      <c r="I10" s="13" t="s">
        <v>29</v>
      </c>
      <c r="J10" s="13"/>
      <c r="K10" s="13"/>
      <c r="L10" s="3"/>
    </row>
    <row r="11" ht="15">
      <c r="L11" s="3"/>
    </row>
    <row r="12" spans="2:12" ht="15">
      <c r="B12" s="11" t="s">
        <v>17</v>
      </c>
      <c r="C12" s="14" t="s">
        <v>18</v>
      </c>
      <c r="D12" s="15">
        <v>12000000</v>
      </c>
      <c r="E12" s="15">
        <v>500</v>
      </c>
      <c r="F12" s="15">
        <v>0</v>
      </c>
      <c r="G12" s="15">
        <f>D12+E12-F12</f>
        <v>12000500</v>
      </c>
      <c r="H12" s="15">
        <v>16334356.48</v>
      </c>
      <c r="I12" s="15">
        <v>16334231.48</v>
      </c>
      <c r="J12" s="15">
        <f>H12-I12</f>
        <v>125</v>
      </c>
      <c r="K12" s="16">
        <f>IF(G12&lt;&gt;0,I12/G12,0)</f>
        <v>1.3611292429482105</v>
      </c>
      <c r="L12" s="3"/>
    </row>
    <row r="13" ht="15">
      <c r="L13" s="3"/>
    </row>
    <row r="14" spans="2:12" ht="15">
      <c r="B14" s="11" t="s">
        <v>19</v>
      </c>
      <c r="C14" s="14" t="s">
        <v>20</v>
      </c>
      <c r="D14" s="15">
        <v>0</v>
      </c>
      <c r="E14" s="15">
        <v>10010000</v>
      </c>
      <c r="F14" s="15">
        <v>0</v>
      </c>
      <c r="G14" s="15">
        <f>D14+E14-F14</f>
        <v>10010000</v>
      </c>
      <c r="H14" s="15">
        <v>1959617.47</v>
      </c>
      <c r="I14" s="15">
        <v>1959617.47</v>
      </c>
      <c r="J14" s="15">
        <f>H14-I14</f>
        <v>0</v>
      </c>
      <c r="K14" s="16">
        <f>IF(G14&lt;&gt;0,I14/G14,0)</f>
        <v>0.19576598101898102</v>
      </c>
      <c r="L14" s="3"/>
    </row>
    <row r="15" ht="15">
      <c r="L15" s="3"/>
    </row>
    <row r="16" spans="2:12" ht="15">
      <c r="B16" s="11" t="s">
        <v>21</v>
      </c>
      <c r="C16" s="14" t="s">
        <v>22</v>
      </c>
      <c r="D16" s="15">
        <v>24700000</v>
      </c>
      <c r="E16" s="15">
        <v>6999973</v>
      </c>
      <c r="F16" s="15">
        <v>1</v>
      </c>
      <c r="G16" s="15">
        <f>D16+E16-F16</f>
        <v>31699972</v>
      </c>
      <c r="H16" s="15">
        <v>10782586.530000001</v>
      </c>
      <c r="I16" s="15">
        <v>10258178.71</v>
      </c>
      <c r="J16" s="15">
        <f>H16-I16</f>
        <v>524407.8200000003</v>
      </c>
      <c r="K16" s="16">
        <f>IF(G16&lt;&gt;0,I16/G16,0)</f>
        <v>0.3236021378820146</v>
      </c>
      <c r="L16" s="3"/>
    </row>
    <row r="17" ht="15">
      <c r="L17" s="3"/>
    </row>
    <row r="18" spans="2:12" ht="15">
      <c r="B18" s="11" t="s">
        <v>23</v>
      </c>
      <c r="C18" s="14" t="s">
        <v>24</v>
      </c>
      <c r="D18" s="15">
        <v>86350000</v>
      </c>
      <c r="E18" s="15">
        <v>135175510</v>
      </c>
      <c r="F18" s="15">
        <v>21723417</v>
      </c>
      <c r="G18" s="15">
        <f>D18+E18-F18</f>
        <v>199802093</v>
      </c>
      <c r="H18" s="15">
        <v>39602498.69</v>
      </c>
      <c r="I18" s="15">
        <v>34357575.35</v>
      </c>
      <c r="J18" s="15">
        <f>H18-I18</f>
        <v>5244923.339999996</v>
      </c>
      <c r="K18" s="16">
        <f>IF(G18&lt;&gt;0,I18/G18,0)</f>
        <v>0.1719580352444056</v>
      </c>
      <c r="L18" s="3"/>
    </row>
    <row r="19" ht="15">
      <c r="L19" s="3"/>
    </row>
    <row r="20" spans="2:12" ht="15">
      <c r="B20" s="11" t="s">
        <v>25</v>
      </c>
      <c r="C20" s="14" t="s">
        <v>26</v>
      </c>
      <c r="D20" s="15">
        <v>1040719165</v>
      </c>
      <c r="E20" s="15">
        <v>2259056277</v>
      </c>
      <c r="F20" s="15">
        <v>9430241</v>
      </c>
      <c r="G20" s="15">
        <f>D20+E20-F20</f>
        <v>3290345201</v>
      </c>
      <c r="H20" s="15">
        <v>1743838421.0300002</v>
      </c>
      <c r="I20" s="15">
        <v>1658716288.91</v>
      </c>
      <c r="J20" s="15">
        <f>H20-I20</f>
        <v>85122132.12000012</v>
      </c>
      <c r="K20" s="16">
        <f>IF(G20&lt;&gt;0,I20/G20,0)</f>
        <v>0.5041161907285241</v>
      </c>
      <c r="L20" s="3"/>
    </row>
    <row r="21" ht="15">
      <c r="L21" s="3"/>
    </row>
    <row r="22" spans="2:12" ht="15">
      <c r="B22" s="24" t="s">
        <v>27</v>
      </c>
      <c r="C22" s="24"/>
      <c r="D22" s="15">
        <f>SUM(,D12,D14,D16,D18,D20)</f>
        <v>1163769165</v>
      </c>
      <c r="E22" s="15">
        <f aca="true" t="shared" si="0" ref="E22:J22">SUM(,E12,E14,E16,E18,E20)</f>
        <v>2411242260</v>
      </c>
      <c r="F22" s="15">
        <f t="shared" si="0"/>
        <v>31153659</v>
      </c>
      <c r="G22" s="15">
        <f t="shared" si="0"/>
        <v>3543857766</v>
      </c>
      <c r="H22" s="15">
        <f t="shared" si="0"/>
        <v>1812517480.2000003</v>
      </c>
      <c r="I22" s="15">
        <f t="shared" si="0"/>
        <v>1721625891.92</v>
      </c>
      <c r="J22" s="15">
        <f t="shared" si="0"/>
        <v>90891588.28000012</v>
      </c>
      <c r="K22" s="16">
        <f>IF(G22&lt;&gt;0,I22/G22,0)</f>
        <v>0.48580558408336527</v>
      </c>
      <c r="L22" s="3"/>
    </row>
    <row r="23" spans="2:12" ht="15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2019-10-16T17:50:34Z</cp:lastPrinted>
  <dcterms:created xsi:type="dcterms:W3CDTF">2013-04-18T20:56:07Z</dcterms:created>
  <dcterms:modified xsi:type="dcterms:W3CDTF">2019-10-18T19:58:31Z</dcterms:modified>
  <cp:category/>
  <cp:version/>
  <cp:contentType/>
  <cp:contentStatus/>
</cp:coreProperties>
</file>